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urrent year\Lochinvar LLC\2LOC52367 - Shield\3. for DTP\"/>
    </mc:Choice>
  </mc:AlternateContent>
  <xr:revisionPtr revIDLastSave="0" documentId="13_ncr:1_{5FC15C5A-131A-4D3D-8045-C53C93E16D23}" xr6:coauthVersionLast="47" xr6:coauthVersionMax="47" xr10:uidLastSave="{00000000-0000-0000-0000-000000000000}"/>
  <bookViews>
    <workbookView xWindow="28680" yWindow="-120" windowWidth="29040" windowHeight="16440" tabRatio="720" xr2:uid="{BC8F8462-83FA-419E-91DA-2A3FA77035B3}"/>
  </bookViews>
  <sheets>
    <sheet name="SWH-PS-10" sheetId="1" r:id="rId1"/>
  </sheets>
  <definedNames>
    <definedName name="_xlnm.Print_Area" localSheetId="0">'SWH-PS-10'!$A$1:$H$57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9" i="1"/>
  <c r="H19" i="1"/>
  <c r="H17" i="1"/>
  <c r="F19" i="1"/>
  <c r="F17" i="1"/>
  <c r="H16" i="1"/>
  <c r="F16" i="1"/>
  <c r="G16" i="1"/>
  <c r="E16" i="1"/>
  <c r="D16" i="1"/>
  <c r="C16" i="1"/>
  <c r="G19" i="1"/>
  <c r="D19" i="1"/>
  <c r="C19" i="1"/>
  <c r="G17" i="1"/>
  <c r="D17" i="1"/>
  <c r="C17" i="1"/>
</calcChain>
</file>

<file path=xl/sharedStrings.xml><?xml version="1.0" encoding="utf-8"?>
<sst xmlns="http://schemas.openxmlformats.org/spreadsheetml/2006/main" count="215" uniqueCount="204">
  <si>
    <r>
      <t>SHIELD</t>
    </r>
    <r>
      <rPr>
        <vertAlign val="superscript"/>
        <sz val="15"/>
        <color indexed="9"/>
        <rFont val="Impact"/>
        <family val="2"/>
      </rPr>
      <t>MC</t>
    </r>
    <r>
      <rPr>
        <sz val="15"/>
        <color indexed="9"/>
        <rFont val="Impact"/>
        <family val="2"/>
      </rPr>
      <t xml:space="preserve"> FICHE DU PRODUIT : CHAUFFE-EAU</t>
    </r>
  </si>
  <si>
    <t>125 000 - 500 000 BTU/H</t>
  </si>
  <si>
    <t>SWR125</t>
  </si>
  <si>
    <t>SW(R,A)150</t>
  </si>
  <si>
    <t>SW(R,A)200</t>
  </si>
  <si>
    <t>SW(R,A)285</t>
  </si>
  <si>
    <t>SW(R,A)400</t>
  </si>
  <si>
    <t>SWA500</t>
  </si>
  <si>
    <t>EAU</t>
  </si>
  <si>
    <t>CAPACITÉ EN GALLONS</t>
  </si>
  <si>
    <t>SURFACE CHAUFFANTE (PI CA.)</t>
  </si>
  <si>
    <t>CERTIFICATION ASME</t>
  </si>
  <si>
    <t>Dans le numéro de modèle, « R » = Non-ASME / « A » = ASME, Timbre HLW</t>
  </si>
  <si>
    <t>RACCORDS D’EAU</t>
  </si>
  <si>
    <t>1-1/2 po</t>
  </si>
  <si>
    <t>1-1/2 po</t>
  </si>
  <si>
    <t>1-1/2 po</t>
  </si>
  <si>
    <t>1-1/2 po</t>
  </si>
  <si>
    <t>1-1/2 po</t>
  </si>
  <si>
    <t>1-1/2 po</t>
  </si>
  <si>
    <t>RACCORD DE VIDANGE</t>
  </si>
  <si>
    <t>3/4 po</t>
  </si>
  <si>
    <t>3/4 po</t>
  </si>
  <si>
    <t>3/4 po</t>
  </si>
  <si>
    <t>3/4 po</t>
  </si>
  <si>
    <t>3/4 po</t>
  </si>
  <si>
    <t>3/4 po</t>
  </si>
  <si>
    <t>WATER FLOW RATE (GPM)</t>
  </si>
  <si>
    <t>HEAD LOSS (FT. OF HD.)</t>
  </si>
  <si>
    <t>MAX. PRESSION DE SERVICE (PSI)</t>
  </si>
  <si>
    <t>MAX. DURETÉ MAX. DE L’EAU (GRAINS)</t>
  </si>
  <si>
    <t>GPH @ 70°F RISE</t>
  </si>
  <si>
    <t>GAL/H À UNE HAUSSE DE 70 °F</t>
  </si>
  <si>
    <t>GAL/H À UNE HAUSSE DE 100 °F</t>
  </si>
  <si>
    <t>GPH @ 100°F RISE</t>
  </si>
  <si>
    <t>GAL/H À UNE HAUSSE DE 140 °F</t>
  </si>
  <si>
    <t># DE SOUPAPES DE SÛRETÉ (fournies en usine)</t>
  </si>
  <si>
    <t>TAILLE DE SOUPAPE DE SURPRESSION</t>
  </si>
  <si>
    <t>3/4 po</t>
  </si>
  <si>
    <t>3/4 po</t>
  </si>
  <si>
    <t>3/4 po et 1 po</t>
  </si>
  <si>
    <t>3/4 po et 1 po</t>
  </si>
  <si>
    <t>3/4 po et 1 po</t>
  </si>
  <si>
    <t>3/4 po et 1 po</t>
  </si>
  <si>
    <t xml:space="preserve">SOUPAPE DE SURPRESSION, ASME, HEX </t>
  </si>
  <si>
    <t>COTE SOUPAPE DE SURPRESSION , COTE CSA</t>
  </si>
  <si>
    <t>SOUPAPE DE SURPRESSION : COTE (PSI)</t>
  </si>
  <si>
    <t>TEMPÉRATURE NOMINALE DE LA SOUPAPE DE SURPRESSION (°F)</t>
  </si>
  <si>
    <t>GAZ</t>
  </si>
  <si>
    <t>RACCORD D’ENTRÉE</t>
  </si>
  <si>
    <t xml:space="preserve"> 1/2 po</t>
  </si>
  <si>
    <t xml:space="preserve"> 1/2 po</t>
  </si>
  <si>
    <t xml:space="preserve"> 1/2 po</t>
  </si>
  <si>
    <t xml:space="preserve"> 1/2 po</t>
  </si>
  <si>
    <t xml:space="preserve"> 1 po</t>
  </si>
  <si>
    <t>1 po</t>
  </si>
  <si>
    <t>MAX. PRESSION D’ENTRÉE, NAT.</t>
  </si>
  <si>
    <t>14 po</t>
  </si>
  <si>
    <t>14 po</t>
  </si>
  <si>
    <t>14 po</t>
  </si>
  <si>
    <t>14 po</t>
  </si>
  <si>
    <t>14 po</t>
  </si>
  <si>
    <t>14 po</t>
  </si>
  <si>
    <t>MIN. PRESSION D’ENTRÉE, NAT.</t>
  </si>
  <si>
    <t>4,0 po c.e.</t>
  </si>
  <si>
    <t>4,0 po c.e.</t>
  </si>
  <si>
    <t>4,0 po c.e.</t>
  </si>
  <si>
    <t>4,0 po c.e.</t>
  </si>
  <si>
    <t>4,0 po c.e.</t>
  </si>
  <si>
    <t>4,0 po c.e.</t>
  </si>
  <si>
    <t>MAX. PRESSION D’ENTRÉE, PROP.</t>
  </si>
  <si>
    <t>14 po</t>
  </si>
  <si>
    <t>14 po</t>
  </si>
  <si>
    <t>14 po</t>
  </si>
  <si>
    <t>14 po</t>
  </si>
  <si>
    <t>14 po</t>
  </si>
  <si>
    <t>14 po</t>
  </si>
  <si>
    <t>MIN. PRESSION D’ENTRÉE, PROP.</t>
  </si>
  <si>
    <t>8,0 po c.e.</t>
  </si>
  <si>
    <t>8,0 po c.e.</t>
  </si>
  <si>
    <t>8,0 po c.e.</t>
  </si>
  <si>
    <t>8,0 po c.e.</t>
  </si>
  <si>
    <t>8,0 po c.e.</t>
  </si>
  <si>
    <t>8,0 po c.e.</t>
  </si>
  <si>
    <t>BTU/H ENTRÉE</t>
  </si>
  <si>
    <t>ÉLECTRIQUE</t>
  </si>
  <si>
    <t>TENSION</t>
  </si>
  <si>
    <t>TENSION/CONTRÔLE</t>
  </si>
  <si>
    <t xml:space="preserve">AMPÈRES TOTAUX </t>
  </si>
  <si>
    <t>RACCORDS ÉLECTRIQUES</t>
  </si>
  <si>
    <t>DIMENSIONS</t>
  </si>
  <si>
    <t>HAUTEUR</t>
  </si>
  <si>
    <t>62-1/2 po</t>
  </si>
  <si>
    <t>76 po</t>
  </si>
  <si>
    <t>76 po</t>
  </si>
  <si>
    <t>77-1/2 po</t>
  </si>
  <si>
    <t>77-1/2 po</t>
  </si>
  <si>
    <t>77-1/2 po</t>
  </si>
  <si>
    <t>DIAMÈTRE</t>
  </si>
  <si>
    <t>28 po</t>
  </si>
  <si>
    <t>28 po</t>
  </si>
  <si>
    <t>28 po</t>
  </si>
  <si>
    <t>34 po</t>
  </si>
  <si>
    <t>34 po</t>
  </si>
  <si>
    <t>34 po</t>
  </si>
  <si>
    <t>DEPTH</t>
  </si>
  <si>
    <t>18”</t>
  </si>
  <si>
    <t>18”</t>
  </si>
  <si>
    <t>22-1/4”</t>
  </si>
  <si>
    <t>19-3/4”</t>
  </si>
  <si>
    <t>27”</t>
  </si>
  <si>
    <t>31-1/4”</t>
  </si>
  <si>
    <t>DÉGAGEMENTS D’ENTRETIEN</t>
  </si>
  <si>
    <t>AVANT</t>
  </si>
  <si>
    <t>24 po</t>
  </si>
  <si>
    <t>24 po</t>
  </si>
  <si>
    <t>24 po</t>
  </si>
  <si>
    <t>24 po</t>
  </si>
  <si>
    <t>24 po</t>
  </si>
  <si>
    <t>24 po</t>
  </si>
  <si>
    <t>BACK</t>
  </si>
  <si>
    <t>24”</t>
  </si>
  <si>
    <t>24”</t>
  </si>
  <si>
    <t>24”</t>
  </si>
  <si>
    <t>24”</t>
  </si>
  <si>
    <t>24”</t>
  </si>
  <si>
    <t>24”</t>
  </si>
  <si>
    <t>CÔTÉ GAUCHE</t>
  </si>
  <si>
    <t>24 po</t>
  </si>
  <si>
    <t>24 po</t>
  </si>
  <si>
    <t>24 po</t>
  </si>
  <si>
    <t>24 po</t>
  </si>
  <si>
    <t>24 po</t>
  </si>
  <si>
    <t>24 po</t>
  </si>
  <si>
    <t>LEFT SIDE (PIPING)</t>
  </si>
  <si>
    <t>24”</t>
  </si>
  <si>
    <t>24”</t>
  </si>
  <si>
    <t>24”</t>
  </si>
  <si>
    <t>24”</t>
  </si>
  <si>
    <t>24”</t>
  </si>
  <si>
    <t>24”</t>
  </si>
  <si>
    <t>DESSUS</t>
  </si>
  <si>
    <t>18 po</t>
  </si>
  <si>
    <t>18 po</t>
  </si>
  <si>
    <t>18 po</t>
  </si>
  <si>
    <t>18 po</t>
  </si>
  <si>
    <t>18 po</t>
  </si>
  <si>
    <t>18 po</t>
  </si>
  <si>
    <t>VENTILATION DIRECTE</t>
  </si>
  <si>
    <t>TAILLE VENTILATION</t>
  </si>
  <si>
    <t>3 po</t>
  </si>
  <si>
    <t>3 po</t>
  </si>
  <si>
    <t>3 po</t>
  </si>
  <si>
    <t>4 po</t>
  </si>
  <si>
    <t>4 po</t>
  </si>
  <si>
    <t>4 po</t>
  </si>
  <si>
    <t>TAILLE DE L'APPORT D’AIR</t>
  </si>
  <si>
    <t>3 po</t>
  </si>
  <si>
    <t>3 po</t>
  </si>
  <si>
    <t>3 po</t>
  </si>
  <si>
    <t>4 po</t>
  </si>
  <si>
    <t>4 po</t>
  </si>
  <si>
    <t>4 po</t>
  </si>
  <si>
    <t>LONGUEUR MAXIMUM</t>
  </si>
  <si>
    <t>150 pi</t>
  </si>
  <si>
    <t>150 pi</t>
  </si>
  <si>
    <t>150 pi</t>
  </si>
  <si>
    <t>150 pi</t>
  </si>
  <si>
    <t>150 pi</t>
  </si>
  <si>
    <t>150 pi</t>
  </si>
  <si>
    <t>CATÉGORIE DE VENTILATION</t>
  </si>
  <si>
    <t>IV</t>
  </si>
  <si>
    <t>IV</t>
  </si>
  <si>
    <t>IV</t>
  </si>
  <si>
    <t>IV</t>
  </si>
  <si>
    <t>IV</t>
  </si>
  <si>
    <t>IV</t>
  </si>
  <si>
    <t>MATÉRIAU DE CONDUITE</t>
  </si>
  <si>
    <t>PVC / CPVC / Polypropylène / Acier inoxydable</t>
  </si>
  <si>
    <t>Lochinvar, LLC • 300 Maddox Simpson Pkwy • Lebanon, TN 37090 • 615 889 8900/ Téléc. : 615-547-1000</t>
  </si>
  <si>
    <t>www.Lochinvar.com</t>
  </si>
  <si>
    <t>SWH-PS-11</t>
  </si>
  <si>
    <t>03/2022 - Imprimé aux É.-U.</t>
  </si>
  <si>
    <t>L drive / LIT - Current Files / Product Spreadsheets / Product Summaries / Shield Product Summary SWH-PS-09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</si>
  <si>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</si>
  <si>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16,4</t>
  </si>
  <si>
    <t>21,8</t>
  </si>
  <si>
    <t>29,1</t>
  </si>
  <si>
    <t>41,8</t>
  </si>
  <si>
    <t>50,8</t>
  </si>
  <si>
    <t>1 912 000</t>
  </si>
  <si>
    <t>185 000</t>
  </si>
  <si>
    <t>310 000</t>
  </si>
  <si>
    <t>705 000</t>
  </si>
  <si>
    <t>125 000</t>
  </si>
  <si>
    <t>150 000</t>
  </si>
  <si>
    <t>199 000</t>
  </si>
  <si>
    <t>285 000</t>
  </si>
  <si>
    <t>399 000</t>
  </si>
  <si>
    <t>500 000</t>
  </si>
  <si>
    <t>2,5</t>
  </si>
  <si>
    <t>3,0</t>
  </si>
  <si>
    <t>6,2</t>
  </si>
  <si>
    <t>7,0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</si>
</sst>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"/>
    </font>
    <font>
      <sz val="10"/>
      <name val="Helvetica"/>
      <family val="2"/>
    </font>
    <font>
      <sz val="8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b/>
      <sz val="6"/>
      <name val="Times New Roman"/>
      <family val="1"/>
    </font>
    <font>
      <b/>
      <sz val="9"/>
      <name val="Futura Condensed"/>
      <family val="2"/>
    </font>
    <font>
      <sz val="9"/>
      <name val="Futura Condensed"/>
      <family val="2"/>
    </font>
    <font>
      <b/>
      <sz val="8"/>
      <name val="Arial Narrow"/>
      <family val="2"/>
    </font>
    <font>
      <sz val="9"/>
      <name val="Times New Roman"/>
      <family val="1"/>
    </font>
    <font>
      <sz val="12"/>
      <color indexed="9"/>
      <name val="Impact"/>
      <family val="2"/>
    </font>
    <font>
      <sz val="15"/>
      <color indexed="9"/>
      <name val="Impact"/>
      <family val="2"/>
    </font>
    <font>
      <vertAlign val="superscript"/>
      <sz val="15"/>
      <color indexed="9"/>
      <name val="Impact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6" fillId="0" borderId="0" xfId="0" applyFont="1"/>
    <xf numFmtId="0" fontId="6" fillId="0" borderId="2" xfId="0" applyFont="1" applyBorder="1"/>
    <xf numFmtId="0" fontId="7" fillId="0" borderId="0" xfId="0" applyFont="1"/>
    <xf numFmtId="0" fontId="7" fillId="0" borderId="3" xfId="0" applyFont="1" applyBorder="1"/>
    <xf numFmtId="164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2" borderId="3" xfId="0" applyFont="1" applyFill="1" applyBorder="1"/>
    <xf numFmtId="0" fontId="7" fillId="2" borderId="4" xfId="0" applyFont="1" applyFill="1" applyBorder="1"/>
    <xf numFmtId="1" fontId="7" fillId="0" borderId="3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center"/>
    </xf>
    <xf numFmtId="14" fontId="7" fillId="5" borderId="3" xfId="0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3" fontId="7" fillId="5" borderId="4" xfId="0" applyNumberFormat="1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3" fontId="7" fillId="5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5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vertical="center"/>
    </xf>
    <xf numFmtId="0" fontId="1" fillId="0" borderId="0" xfId="0" applyFont="1"/>
    <xf numFmtId="0" fontId="10" fillId="3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15240</xdr:rowOff>
    </xdr:from>
    <xdr:to>
      <xdr:col>0</xdr:col>
      <xdr:colOff>2495550</xdr:colOff>
      <xdr:row>1</xdr:row>
      <xdr:rowOff>205740</xdr:rowOff>
    </xdr:to>
    <xdr:pic>
      <xdr:nvPicPr>
        <xdr:cNvPr id="1105" name="Picture 4">
          <a:extLst>
            <a:ext uri="{FF2B5EF4-FFF2-40B4-BE49-F238E27FC236}">
              <a16:creationId xmlns:a16="http://schemas.microsoft.com/office/drawing/2014/main" id="{0DAD1C2B-1A4D-DEA2-30BD-D9631D8F9F8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5240"/>
          <a:ext cx="247650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77C67-F7A9-45B0-9EEF-463901818496}">
  <sheetPr>
    <pageSetUpPr fitToPage="1"/>
  </sheetPr>
  <dimension ref="A1:H866"/>
  <sheetViews>
    <sheetView tabSelected="1" topLeftCell="A33" zoomScale="150" zoomScaleNormal="150" workbookViewId="0">
      <selection activeCell="I49" sqref="I49"/>
    </sheetView>
  </sheetViews>
  <sheetFormatPr defaultColWidth="9.109375" defaultRowHeight="13.2"/>
  <cols>
    <col min="1" max="1" width="56.6640625" style="1" customWidth="1"/>
    <col min="2" max="2" width="2.44140625" style="1" customWidth="1"/>
    <col min="3" max="3" width="9.5546875" style="1" customWidth="1"/>
    <col min="4" max="7" width="12" style="1" customWidth="1"/>
    <col min="8" max="8" width="11.109375" style="1" customWidth="1"/>
    <col min="9" max="16384" width="9.109375" style="1"/>
  </cols>
  <sheetData>
    <row r="1" spans="1:8" ht="21" customHeight="1">
      <c r="C1" s="31" t="s">
        <v>0</v>
      </c>
      <c r="D1" s="32"/>
      <c r="E1" s="32"/>
      <c r="F1" s="32"/>
      <c r="G1" s="32"/>
      <c r="H1" s="32"/>
    </row>
    <row r="2" spans="1:8" ht="21" customHeight="1" thickBot="1">
      <c r="C2" s="33" t="s">
        <v>1</v>
      </c>
      <c r="D2" s="32"/>
      <c r="E2" s="32"/>
      <c r="F2" s="32"/>
      <c r="G2" s="32"/>
      <c r="H2" s="32"/>
    </row>
    <row r="4" spans="1:8" s="5" customFormat="1" ht="29.25" customHeight="1" thickBot="1">
      <c r="C4" s="29" t="s">
        <v>2</v>
      </c>
      <c r="D4" s="30" t="s">
        <v>3</v>
      </c>
      <c r="E4" s="29" t="s">
        <v>4</v>
      </c>
      <c r="F4" s="30" t="s">
        <v>5</v>
      </c>
      <c r="G4" s="29" t="s">
        <v>6</v>
      </c>
      <c r="H4" s="30" t="s">
        <v>7</v>
      </c>
    </row>
    <row r="5" spans="1:8" s="7" customFormat="1" ht="14.4" customHeight="1">
      <c r="A5" s="6" t="s">
        <v>8</v>
      </c>
    </row>
    <row r="6" spans="1:8" s="7" customFormat="1" ht="14.4" customHeight="1">
      <c r="A6" s="8" t="s">
        <v>9</v>
      </c>
      <c r="C6" s="17">
        <v>65</v>
      </c>
      <c r="D6" s="21">
        <v>90</v>
      </c>
      <c r="E6" s="17">
        <v>90</v>
      </c>
      <c r="F6" s="21">
        <v>110</v>
      </c>
      <c r="G6" s="17">
        <v>110</v>
      </c>
      <c r="H6" s="21">
        <v>110</v>
      </c>
    </row>
    <row r="7" spans="1:8" s="7" customFormat="1" ht="14.4" customHeight="1">
      <c r="A7" s="8" t="s">
        <v>10</v>
      </c>
      <c r="C7" s="9" t="s">
        <v>185</v>
      </c>
      <c r="D7" s="22" t="s">
        <v>185</v>
      </c>
      <c r="E7" s="9" t="s">
        <v>186</v>
      </c>
      <c r="F7" s="22" t="s">
        <v>187</v>
      </c>
      <c r="G7" s="9" t="s">
        <v>188</v>
      </c>
      <c r="H7" s="22" t="s">
        <v>189</v>
      </c>
    </row>
    <row r="8" spans="1:8" s="7" customFormat="1" ht="14.4" customHeight="1">
      <c r="A8" s="8" t="s">
        <v>11</v>
      </c>
      <c r="C8" s="39" t="s">
        <v>12</v>
      </c>
      <c r="D8" s="40"/>
      <c r="E8" s="40"/>
      <c r="F8" s="40"/>
      <c r="G8" s="40"/>
      <c r="H8" s="40"/>
    </row>
    <row r="9" spans="1:8" s="7" customFormat="1" ht="14.4" customHeight="1">
      <c r="A9" s="8" t="s">
        <v>13</v>
      </c>
      <c r="C9" s="18" t="s">
        <v>14</v>
      </c>
      <c r="D9" s="23" t="s">
        <v>15</v>
      </c>
      <c r="E9" s="9" t="s">
        <v>16</v>
      </c>
      <c r="F9" s="23" t="s">
        <v>17</v>
      </c>
      <c r="G9" s="9" t="s">
        <v>18</v>
      </c>
      <c r="H9" s="23" t="s">
        <v>19</v>
      </c>
    </row>
    <row r="10" spans="1:8" s="7" customFormat="1" ht="14.4" customHeight="1">
      <c r="A10" s="8" t="s">
        <v>20</v>
      </c>
      <c r="C10" s="10" t="s">
        <v>21</v>
      </c>
      <c r="D10" s="24" t="s">
        <v>22</v>
      </c>
      <c r="E10" s="10" t="s">
        <v>23</v>
      </c>
      <c r="F10" s="24" t="s">
        <v>24</v>
      </c>
      <c r="G10" s="10" t="s">
        <v>25</v>
      </c>
      <c r="H10" s="24" t="s">
        <v>26</v>
      </c>
    </row>
    <row r="11" spans="1:8" s="7" customFormat="1" ht="14.4" hidden="1" customHeight="1">
      <c r="A11" s="15" t="s">
        <v>27</v>
      </c>
      <c r="C11" s="9">
        <v>14</v>
      </c>
      <c r="D11" s="22">
        <v>14</v>
      </c>
      <c r="E11" s="9">
        <v>18.5</v>
      </c>
      <c r="F11" s="22">
        <v>26.5</v>
      </c>
      <c r="G11" s="9">
        <v>34.5</v>
      </c>
      <c r="H11" s="22">
        <v>46</v>
      </c>
    </row>
    <row r="12" spans="1:8" s="7" customFormat="1" ht="14.4" hidden="1" customHeight="1">
      <c r="A12" s="15" t="s">
        <v>28</v>
      </c>
      <c r="C12" s="9">
        <v>16.600000000000001</v>
      </c>
      <c r="D12" s="22">
        <v>16.600000000000001</v>
      </c>
      <c r="E12" s="9">
        <v>11.8</v>
      </c>
      <c r="F12" s="22">
        <v>17.100000000000001</v>
      </c>
      <c r="G12" s="9">
        <v>21.1</v>
      </c>
      <c r="H12" s="22">
        <v>18.2</v>
      </c>
    </row>
    <row r="13" spans="1:8" s="7" customFormat="1" ht="14.4" customHeight="1">
      <c r="A13" s="8" t="s">
        <v>29</v>
      </c>
      <c r="C13" s="10">
        <v>150</v>
      </c>
      <c r="D13" s="24">
        <v>150</v>
      </c>
      <c r="E13" s="10">
        <v>150</v>
      </c>
      <c r="F13" s="24">
        <v>150</v>
      </c>
      <c r="G13" s="10">
        <v>150</v>
      </c>
      <c r="H13" s="24">
        <v>150</v>
      </c>
    </row>
    <row r="14" spans="1:8" s="7" customFormat="1" ht="14.4" customHeight="1">
      <c r="A14" s="8" t="s">
        <v>30</v>
      </c>
      <c r="C14" s="10">
        <v>12</v>
      </c>
      <c r="D14" s="24">
        <v>12</v>
      </c>
      <c r="E14" s="10">
        <v>12</v>
      </c>
      <c r="F14" s="24">
        <v>12</v>
      </c>
      <c r="G14" s="10">
        <v>12</v>
      </c>
      <c r="H14" s="24">
        <v>12</v>
      </c>
    </row>
    <row r="15" spans="1:8" s="7" customFormat="1" ht="14.4" hidden="1" customHeight="1">
      <c r="A15" s="8" t="s">
        <v>31</v>
      </c>
      <c r="C15" s="10">
        <v>249</v>
      </c>
      <c r="D15" s="24">
        <v>249</v>
      </c>
      <c r="E15" s="10">
        <v>336</v>
      </c>
      <c r="F15" s="24">
        <v>484</v>
      </c>
      <c r="G15" s="10">
        <v>679</v>
      </c>
      <c r="H15" s="24">
        <v>823</v>
      </c>
    </row>
    <row r="16" spans="1:8" s="7" customFormat="1" ht="14.4" customHeight="1">
      <c r="A16" s="8" t="s">
        <v>32</v>
      </c>
      <c r="C16" s="17" t="e">
        <f>(C32*0.96)/(70*8.25)</f>
        <v>#VALUE!</v>
      </c>
      <c r="D16" s="21" t="e">
        <f>(D32*0.96)/(70*8.25)</f>
        <v>#VALUE!</v>
      </c>
      <c r="E16" s="17" t="e">
        <f>(E32*0.96)/(70*8.25)</f>
        <v>#VALUE!</v>
      </c>
      <c r="F16" s="21" t="e">
        <f>(F32*0.95)/(70*8.25)</f>
        <v>#VALUE!</v>
      </c>
      <c r="G16" s="17" t="e">
        <f>(G32*0.95)/(70*8.25)</f>
        <v>#VALUE!</v>
      </c>
      <c r="H16" s="21" t="e">
        <f>(H32*0.96)/(70*8.25)</f>
        <v>#VALUE!</v>
      </c>
    </row>
    <row r="17" spans="1:8" s="7" customFormat="1" ht="14.4" customHeight="1">
      <c r="A17" s="8" t="s">
        <v>33</v>
      </c>
      <c r="C17" s="17" t="e">
        <f>(C32*0.96)/(100*8.25)</f>
        <v>#VALUE!</v>
      </c>
      <c r="D17" s="21" t="e">
        <f>(D32*0.96)/(100*8.25)</f>
        <v>#VALUE!</v>
      </c>
      <c r="E17" s="17" t="e">
        <f>(E32*0.96)/(100*8.2)</f>
        <v>#VALUE!</v>
      </c>
      <c r="F17" s="21" t="e">
        <f>(F32*0.95)/(100*8.25)</f>
        <v>#VALUE!</v>
      </c>
      <c r="G17" s="17" t="e">
        <f>(G32*0.95)/(100*8.25)</f>
        <v>#VALUE!</v>
      </c>
      <c r="H17" s="21" t="e">
        <f>(H32*0.96)/(100*8.25)</f>
        <v>#VALUE!</v>
      </c>
    </row>
    <row r="18" spans="1:8" s="7" customFormat="1" ht="14.4" hidden="1" customHeight="1">
      <c r="A18" s="8" t="s">
        <v>34</v>
      </c>
      <c r="C18" s="19">
        <v>124</v>
      </c>
      <c r="D18" s="24">
        <v>25</v>
      </c>
      <c r="E18" s="10">
        <v>168</v>
      </c>
      <c r="F18" s="24">
        <v>25</v>
      </c>
      <c r="G18" s="10">
        <v>339</v>
      </c>
      <c r="H18" s="24">
        <v>25</v>
      </c>
    </row>
    <row r="19" spans="1:8" s="7" customFormat="1" ht="14.4" customHeight="1">
      <c r="A19" s="8" t="s">
        <v>35</v>
      </c>
      <c r="C19" s="17" t="e">
        <f>(C32*0.96)/(140*8.25)</f>
        <v>#VALUE!</v>
      </c>
      <c r="D19" s="21" t="e">
        <f>(D32*0.96)/(140*8.25)</f>
        <v>#VALUE!</v>
      </c>
      <c r="E19" s="17" t="e">
        <f>(E32*0.96)/(140*8.25)</f>
        <v>#VALUE!</v>
      </c>
      <c r="F19" s="21" t="e">
        <f>(F32*0.95)/(140*8.25)</f>
        <v>#VALUE!</v>
      </c>
      <c r="G19" s="17" t="e">
        <f>(G32*0.95)/(140*8.25)</f>
        <v>#VALUE!</v>
      </c>
      <c r="H19" s="21" t="e">
        <f>(H32*0.96)/(140*8.25)</f>
        <v>#VALUE!</v>
      </c>
    </row>
    <row r="20" spans="1:8" s="7" customFormat="1" ht="14.4" customHeight="1">
      <c r="A20" s="8" t="s">
        <v>36</v>
      </c>
      <c r="C20" s="10">
        <v>1</v>
      </c>
      <c r="D20" s="24">
        <v>1</v>
      </c>
      <c r="E20" s="10">
        <v>2</v>
      </c>
      <c r="F20" s="24">
        <v>2</v>
      </c>
      <c r="G20" s="10">
        <v>2</v>
      </c>
      <c r="H20" s="24">
        <v>2</v>
      </c>
    </row>
    <row r="21" spans="1:8" s="7" customFormat="1" ht="14.4" customHeight="1">
      <c r="A21" s="8" t="s">
        <v>37</v>
      </c>
      <c r="C21" s="10" t="s">
        <v>38</v>
      </c>
      <c r="D21" s="24" t="s">
        <v>39</v>
      </c>
      <c r="E21" s="10" t="s">
        <v>40</v>
      </c>
      <c r="F21" s="24" t="s">
        <v>41</v>
      </c>
      <c r="G21" s="10" t="s">
        <v>42</v>
      </c>
      <c r="H21" s="24" t="s">
        <v>43</v>
      </c>
    </row>
    <row r="22" spans="1:8" s="7" customFormat="1" ht="14.4" customHeight="1">
      <c r="A22" s="8" t="s">
        <v>44</v>
      </c>
      <c r="C22" s="20" t="s">
        <v>190</v>
      </c>
      <c r="D22" s="28" t="s">
        <v>190</v>
      </c>
      <c r="E22" s="20" t="s">
        <v>190</v>
      </c>
      <c r="F22" s="28" t="s">
        <v>190</v>
      </c>
      <c r="G22" s="20" t="s">
        <v>190</v>
      </c>
      <c r="H22" s="28" t="s">
        <v>190</v>
      </c>
    </row>
    <row r="23" spans="1:8" s="7" customFormat="1" ht="14.4" customHeight="1">
      <c r="A23" s="8" t="s">
        <v>45</v>
      </c>
      <c r="C23" s="20" t="s">
        <v>191</v>
      </c>
      <c r="D23" s="28" t="s">
        <v>191</v>
      </c>
      <c r="E23" s="20" t="s">
        <v>192</v>
      </c>
      <c r="F23" s="28" t="s">
        <v>193</v>
      </c>
      <c r="G23" s="20" t="s">
        <v>193</v>
      </c>
      <c r="H23" s="28" t="s">
        <v>193</v>
      </c>
    </row>
    <row r="24" spans="1:8" s="7" customFormat="1" ht="14.4" customHeight="1">
      <c r="A24" s="8" t="s">
        <v>46</v>
      </c>
      <c r="C24" s="10">
        <v>150</v>
      </c>
      <c r="D24" s="24">
        <v>150</v>
      </c>
      <c r="E24" s="10">
        <v>150</v>
      </c>
      <c r="F24" s="24">
        <v>150</v>
      </c>
      <c r="G24" s="10">
        <v>150</v>
      </c>
      <c r="H24" s="24">
        <v>150</v>
      </c>
    </row>
    <row r="25" spans="1:8" s="7" customFormat="1" ht="14.4" customHeight="1" thickBot="1">
      <c r="A25" s="11" t="s">
        <v>47</v>
      </c>
      <c r="C25" s="12">
        <v>210</v>
      </c>
      <c r="D25" s="25">
        <v>210</v>
      </c>
      <c r="E25" s="12">
        <v>210</v>
      </c>
      <c r="F25" s="25">
        <v>210</v>
      </c>
      <c r="G25" s="12">
        <v>210</v>
      </c>
      <c r="H25" s="25">
        <v>210</v>
      </c>
    </row>
    <row r="26" spans="1:8" s="7" customFormat="1" ht="14.4" customHeight="1">
      <c r="A26" s="6" t="s">
        <v>48</v>
      </c>
    </row>
    <row r="27" spans="1:8" s="7" customFormat="1" ht="14.4" customHeight="1">
      <c r="A27" s="8" t="s">
        <v>49</v>
      </c>
      <c r="C27" s="10" t="s">
        <v>50</v>
      </c>
      <c r="D27" s="24" t="s">
        <v>51</v>
      </c>
      <c r="E27" s="10" t="s">
        <v>52</v>
      </c>
      <c r="F27" s="24" t="s">
        <v>53</v>
      </c>
      <c r="G27" s="10" t="s">
        <v>54</v>
      </c>
      <c r="H27" s="24" t="s">
        <v>55</v>
      </c>
    </row>
    <row r="28" spans="1:8" s="7" customFormat="1" ht="14.4" customHeight="1">
      <c r="A28" s="8" t="s">
        <v>56</v>
      </c>
      <c r="C28" s="10" t="s">
        <v>57</v>
      </c>
      <c r="D28" s="24" t="s">
        <v>58</v>
      </c>
      <c r="E28" s="10" t="s">
        <v>59</v>
      </c>
      <c r="F28" s="24" t="s">
        <v>60</v>
      </c>
      <c r="G28" s="10" t="s">
        <v>61</v>
      </c>
      <c r="H28" s="24" t="s">
        <v>62</v>
      </c>
    </row>
    <row r="29" spans="1:8" s="7" customFormat="1" ht="14.4" customHeight="1">
      <c r="A29" s="8" t="s">
        <v>63</v>
      </c>
      <c r="C29" s="10" t="s">
        <v>64</v>
      </c>
      <c r="D29" s="24" t="s">
        <v>65</v>
      </c>
      <c r="E29" s="10" t="s">
        <v>66</v>
      </c>
      <c r="F29" s="24" t="s">
        <v>67</v>
      </c>
      <c r="G29" s="10" t="s">
        <v>68</v>
      </c>
      <c r="H29" s="24" t="s">
        <v>69</v>
      </c>
    </row>
    <row r="30" spans="1:8" s="7" customFormat="1" ht="14.4" customHeight="1">
      <c r="A30" s="8" t="s">
        <v>70</v>
      </c>
      <c r="C30" s="10" t="s">
        <v>71</v>
      </c>
      <c r="D30" s="24" t="s">
        <v>72</v>
      </c>
      <c r="E30" s="10" t="s">
        <v>73</v>
      </c>
      <c r="F30" s="24" t="s">
        <v>74</v>
      </c>
      <c r="G30" s="10" t="s">
        <v>75</v>
      </c>
      <c r="H30" s="24" t="s">
        <v>76</v>
      </c>
    </row>
    <row r="31" spans="1:8" s="7" customFormat="1" ht="14.4" customHeight="1">
      <c r="A31" s="8" t="s">
        <v>77</v>
      </c>
      <c r="C31" s="10" t="s">
        <v>78</v>
      </c>
      <c r="D31" s="24" t="s">
        <v>79</v>
      </c>
      <c r="E31" s="10" t="s">
        <v>80</v>
      </c>
      <c r="F31" s="24" t="s">
        <v>81</v>
      </c>
      <c r="G31" s="10" t="s">
        <v>82</v>
      </c>
      <c r="H31" s="24" t="s">
        <v>83</v>
      </c>
    </row>
    <row r="32" spans="1:8" s="7" customFormat="1" ht="14.4" customHeight="1" thickBot="1">
      <c r="A32" s="11" t="s">
        <v>84</v>
      </c>
      <c r="C32" s="13" t="s">
        <v>194</v>
      </c>
      <c r="D32" s="26" t="s">
        <v>195</v>
      </c>
      <c r="E32" s="13" t="s">
        <v>196</v>
      </c>
      <c r="F32" s="26" t="s">
        <v>197</v>
      </c>
      <c r="G32" s="13" t="s">
        <v>198</v>
      </c>
      <c r="H32" s="26" t="s">
        <v>199</v>
      </c>
    </row>
    <row r="33" spans="1:8" s="7" customFormat="1" ht="14.4" customHeight="1">
      <c r="A33" s="6" t="s">
        <v>85</v>
      </c>
    </row>
    <row r="34" spans="1:8" s="7" customFormat="1" ht="14.4" customHeight="1">
      <c r="A34" s="8" t="s">
        <v>86</v>
      </c>
      <c r="C34" s="10">
        <v>120</v>
      </c>
      <c r="D34" s="24">
        <v>120</v>
      </c>
      <c r="E34" s="10">
        <v>120</v>
      </c>
      <c r="F34" s="24">
        <v>120</v>
      </c>
      <c r="G34" s="10">
        <v>120</v>
      </c>
      <c r="H34" s="24">
        <v>120</v>
      </c>
    </row>
    <row r="35" spans="1:8" s="7" customFormat="1" ht="14.4" customHeight="1">
      <c r="A35" s="8" t="s">
        <v>87</v>
      </c>
      <c r="C35" s="10">
        <v>24</v>
      </c>
      <c r="D35" s="24">
        <v>24</v>
      </c>
      <c r="E35" s="10">
        <v>24</v>
      </c>
      <c r="F35" s="24">
        <v>24</v>
      </c>
      <c r="G35" s="10">
        <v>24</v>
      </c>
      <c r="H35" s="24">
        <v>24</v>
      </c>
    </row>
    <row r="36" spans="1:8" s="7" customFormat="1" ht="14.4" customHeight="1">
      <c r="A36" s="8" t="s">
        <v>88</v>
      </c>
      <c r="C36" s="9" t="s">
        <v>200</v>
      </c>
      <c r="D36" s="22" t="s">
        <v>200</v>
      </c>
      <c r="E36" s="9" t="s">
        <v>201</v>
      </c>
      <c r="F36" s="22" t="s">
        <v>202</v>
      </c>
      <c r="G36" s="9" t="s">
        <v>202</v>
      </c>
      <c r="H36" s="22" t="s">
        <v>203</v>
      </c>
    </row>
    <row r="37" spans="1:8" s="7" customFormat="1" ht="14.4" customHeight="1" thickBot="1">
      <c r="A37" s="11" t="s">
        <v>89</v>
      </c>
      <c r="C37" s="12">
        <v>1</v>
      </c>
      <c r="D37" s="25">
        <v>1</v>
      </c>
      <c r="E37" s="12">
        <v>1</v>
      </c>
      <c r="F37" s="25">
        <v>1</v>
      </c>
      <c r="G37" s="12">
        <v>1</v>
      </c>
      <c r="H37" s="25">
        <v>1</v>
      </c>
    </row>
    <row r="38" spans="1:8" s="7" customFormat="1" ht="14.4" customHeight="1">
      <c r="A38" s="6" t="s">
        <v>90</v>
      </c>
    </row>
    <row r="39" spans="1:8" s="7" customFormat="1" ht="14.4" customHeight="1">
      <c r="A39" s="8" t="s">
        <v>91</v>
      </c>
      <c r="C39" s="10" t="s">
        <v>92</v>
      </c>
      <c r="D39" s="24" t="s">
        <v>93</v>
      </c>
      <c r="E39" s="10" t="s">
        <v>94</v>
      </c>
      <c r="F39" s="24" t="s">
        <v>95</v>
      </c>
      <c r="G39" s="10" t="s">
        <v>96</v>
      </c>
      <c r="H39" s="24" t="s">
        <v>97</v>
      </c>
    </row>
    <row r="40" spans="1:8" s="7" customFormat="1" ht="14.4" customHeight="1" thickBot="1">
      <c r="A40" s="8" t="s">
        <v>98</v>
      </c>
      <c r="C40" s="10" t="s">
        <v>99</v>
      </c>
      <c r="D40" s="24" t="s">
        <v>100</v>
      </c>
      <c r="E40" s="10" t="s">
        <v>101</v>
      </c>
      <c r="F40" s="24" t="s">
        <v>102</v>
      </c>
      <c r="G40" s="10" t="s">
        <v>103</v>
      </c>
      <c r="H40" s="24" t="s">
        <v>104</v>
      </c>
    </row>
    <row r="41" spans="1:8" s="7" customFormat="1" ht="14.4" hidden="1" customHeight="1" thickBot="1">
      <c r="A41" s="16" t="s">
        <v>105</v>
      </c>
      <c r="C41" s="10" t="s">
        <v>106</v>
      </c>
      <c r="D41" s="24" t="s">
        <v>107</v>
      </c>
      <c r="E41" s="10" t="s">
        <v>108</v>
      </c>
      <c r="F41" s="24" t="s">
        <v>109</v>
      </c>
      <c r="G41" s="10" t="s">
        <v>110</v>
      </c>
      <c r="H41" s="24" t="s">
        <v>111</v>
      </c>
    </row>
    <row r="42" spans="1:8" s="7" customFormat="1" ht="14.4" customHeight="1">
      <c r="A42" s="6" t="s">
        <v>112</v>
      </c>
    </row>
    <row r="43" spans="1:8" s="7" customFormat="1" ht="14.4" customHeight="1">
      <c r="A43" s="8" t="s">
        <v>113</v>
      </c>
      <c r="C43" s="10" t="s">
        <v>114</v>
      </c>
      <c r="D43" s="24" t="s">
        <v>115</v>
      </c>
      <c r="E43" s="10" t="s">
        <v>116</v>
      </c>
      <c r="F43" s="24" t="s">
        <v>117</v>
      </c>
      <c r="G43" s="10" t="s">
        <v>118</v>
      </c>
      <c r="H43" s="24" t="s">
        <v>119</v>
      </c>
    </row>
    <row r="44" spans="1:8" s="7" customFormat="1" ht="14.4" hidden="1" customHeight="1">
      <c r="A44" s="15" t="s">
        <v>120</v>
      </c>
      <c r="C44" s="10" t="s">
        <v>121</v>
      </c>
      <c r="D44" s="24" t="s">
        <v>122</v>
      </c>
      <c r="E44" s="10" t="s">
        <v>123</v>
      </c>
      <c r="F44" s="24" t="s">
        <v>124</v>
      </c>
      <c r="G44" s="10" t="s">
        <v>125</v>
      </c>
      <c r="H44" s="24" t="s">
        <v>126</v>
      </c>
    </row>
    <row r="45" spans="1:8" s="7" customFormat="1" ht="14.4" customHeight="1">
      <c r="A45" s="8" t="s">
        <v>127</v>
      </c>
      <c r="C45" s="10" t="s">
        <v>128</v>
      </c>
      <c r="D45" s="24" t="s">
        <v>129</v>
      </c>
      <c r="E45" s="10" t="s">
        <v>130</v>
      </c>
      <c r="F45" s="24" t="s">
        <v>131</v>
      </c>
      <c r="G45" s="10" t="s">
        <v>132</v>
      </c>
      <c r="H45" s="24" t="s">
        <v>133</v>
      </c>
    </row>
    <row r="46" spans="1:8" s="7" customFormat="1" ht="14.4" hidden="1" customHeight="1">
      <c r="A46" s="15" t="s">
        <v>134</v>
      </c>
      <c r="C46" s="10" t="s">
        <v>135</v>
      </c>
      <c r="D46" s="24" t="s">
        <v>136</v>
      </c>
      <c r="E46" s="10" t="s">
        <v>137</v>
      </c>
      <c r="F46" s="24" t="s">
        <v>138</v>
      </c>
      <c r="G46" s="10" t="s">
        <v>139</v>
      </c>
      <c r="H46" s="24" t="s">
        <v>140</v>
      </c>
    </row>
    <row r="47" spans="1:8" s="7" customFormat="1" ht="14.4" customHeight="1" thickBot="1">
      <c r="A47" s="11" t="s">
        <v>141</v>
      </c>
      <c r="C47" s="12" t="s">
        <v>142</v>
      </c>
      <c r="D47" s="25" t="s">
        <v>143</v>
      </c>
      <c r="E47" s="10" t="s">
        <v>144</v>
      </c>
      <c r="F47" s="25" t="s">
        <v>145</v>
      </c>
      <c r="G47" s="10" t="s">
        <v>146</v>
      </c>
      <c r="H47" s="25" t="s">
        <v>147</v>
      </c>
    </row>
    <row r="48" spans="1:8" s="7" customFormat="1" ht="14.4" customHeight="1">
      <c r="A48" s="6" t="s">
        <v>148</v>
      </c>
    </row>
    <row r="49" spans="1:8" s="7" customFormat="1" ht="14.4" customHeight="1">
      <c r="A49" s="8" t="s">
        <v>149</v>
      </c>
      <c r="C49" s="10" t="s">
        <v>150</v>
      </c>
      <c r="D49" s="24" t="s">
        <v>151</v>
      </c>
      <c r="E49" s="10" t="s">
        <v>152</v>
      </c>
      <c r="F49" s="24" t="s">
        <v>153</v>
      </c>
      <c r="G49" s="10" t="s">
        <v>154</v>
      </c>
      <c r="H49" s="24" t="s">
        <v>155</v>
      </c>
    </row>
    <row r="50" spans="1:8" s="7" customFormat="1" ht="14.4" customHeight="1">
      <c r="A50" s="8" t="s">
        <v>156</v>
      </c>
      <c r="C50" s="10" t="s">
        <v>157</v>
      </c>
      <c r="D50" s="24" t="s">
        <v>158</v>
      </c>
      <c r="E50" s="10" t="s">
        <v>159</v>
      </c>
      <c r="F50" s="24" t="s">
        <v>160</v>
      </c>
      <c r="G50" s="10" t="s">
        <v>161</v>
      </c>
      <c r="H50" s="24" t="s">
        <v>162</v>
      </c>
    </row>
    <row r="51" spans="1:8" s="7" customFormat="1" ht="14.4" customHeight="1">
      <c r="A51" s="8" t="s">
        <v>163</v>
      </c>
      <c r="C51" s="10" t="s">
        <v>164</v>
      </c>
      <c r="D51" s="24" t="s">
        <v>165</v>
      </c>
      <c r="E51" s="10" t="s">
        <v>166</v>
      </c>
      <c r="F51" s="24" t="s">
        <v>167</v>
      </c>
      <c r="G51" s="10" t="s">
        <v>168</v>
      </c>
      <c r="H51" s="24" t="s">
        <v>169</v>
      </c>
    </row>
    <row r="52" spans="1:8" s="7" customFormat="1" ht="14.4" customHeight="1">
      <c r="A52" s="8" t="s">
        <v>170</v>
      </c>
      <c r="C52" s="14" t="s">
        <v>171</v>
      </c>
      <c r="D52" s="27" t="s">
        <v>172</v>
      </c>
      <c r="E52" s="14" t="s">
        <v>173</v>
      </c>
      <c r="F52" s="27" t="s">
        <v>174</v>
      </c>
      <c r="G52" s="14" t="s">
        <v>175</v>
      </c>
      <c r="H52" s="27" t="s">
        <v>176</v>
      </c>
    </row>
    <row r="53" spans="1:8" s="7" customFormat="1" ht="14.4" customHeight="1">
      <c r="A53" s="8" t="s">
        <v>177</v>
      </c>
      <c r="C53" s="39" t="s">
        <v>178</v>
      </c>
      <c r="D53" s="40"/>
      <c r="E53" s="40"/>
      <c r="F53" s="40"/>
      <c r="G53" s="40"/>
      <c r="H53" s="40"/>
    </row>
    <row r="55" spans="1:8" s="2" customFormat="1" ht="11.1" customHeight="1">
      <c r="A55" s="36" t="s">
        <v>179</v>
      </c>
      <c r="B55" s="37"/>
      <c r="C55" s="37"/>
      <c r="D55" s="37"/>
      <c r="E55" s="37"/>
      <c r="F55" s="37"/>
      <c r="G55" s="37"/>
      <c r="H55" s="37"/>
    </row>
    <row r="56" spans="1:8" s="2" customFormat="1" ht="11.1" customHeight="1">
      <c r="A56" s="38" t="s">
        <v>180</v>
      </c>
      <c r="B56" s="37"/>
      <c r="C56" s="37"/>
      <c r="D56" s="37"/>
      <c r="E56" s="37"/>
      <c r="F56" s="37"/>
      <c r="G56" s="37"/>
      <c r="H56" s="37"/>
    </row>
    <row r="57" spans="1:8" s="4" customFormat="1" ht="11.1" customHeight="1">
      <c r="A57" s="3" t="s">
        <v>181</v>
      </c>
      <c r="G57" s="34" t="s">
        <v>182</v>
      </c>
      <c r="H57" s="35"/>
    </row>
    <row r="59" spans="1:8" hidden="1">
      <c r="A59" s="1" t="s">
        <v>183</v>
      </c>
    </row>
    <row r="866" spans="1:1">
      <c r="A866" s="1" t="s">
        <v>184</v>
      </c>
    </row>
  </sheetData>
  <mergeCells count="7">
    <mergeCell ref="C1:H1"/>
    <mergeCell ref="C2:H2"/>
    <mergeCell ref="G57:H57"/>
    <mergeCell ref="A55:H55"/>
    <mergeCell ref="A56:H56"/>
    <mergeCell ref="C53:H53"/>
    <mergeCell ref="C8:H8"/>
  </mergeCells>
  <phoneticPr fontId="0" type="noConversion"/>
  <pageMargins left="0.6" right="0" top="0.5" bottom="0.5" header="0.5" footer="0.5"/>
  <pageSetup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SWH-PS-10</vt:lpstr>
      <vt:lpstr>'SWH-PS-10'!Print_Area</vt:lpstr>
    </vt:vector>
  </TitlesOfParts>
  <Company>Lochinvar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mjuhnke</dc:creator>
  <cp:lastModifiedBy>Elizabeth Quisbert</cp:lastModifiedBy>
  <cp:lastPrinted>2020-03-17T21:51:30Z</cp:lastPrinted>
  <dcterms:created xsi:type="dcterms:W3CDTF">2007-11-05T20:07:34Z</dcterms:created>
  <dcterms:modified xsi:type="dcterms:W3CDTF">2025-03-20T14:58:27Z</dcterms:modified>
</cp:coreProperties>
</file>